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14. ITQ_10월_정기\10. 기출공지\110_엑셀\"/>
    </mc:Choice>
  </mc:AlternateContent>
  <xr:revisionPtr revIDLastSave="0" documentId="13_ncr:1_{1588FE20-8FDD-4336-BC16-67D1A244BE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제1작업" sheetId="1" r:id="rId1"/>
    <sheet name="제2작업" sheetId="2" r:id="rId2"/>
    <sheet name="제3작업" sheetId="3" r:id="rId3"/>
    <sheet name="제4작업" sheetId="14" r:id="rId4"/>
  </sheets>
  <definedNames>
    <definedName name="_xlnm._FilterDatabase" localSheetId="0" hidden="1">제1작업!$B$4:$J$14</definedName>
    <definedName name="_xlnm._FilterDatabase" localSheetId="1" hidden="1">제2작업!$B$2:$H$10</definedName>
    <definedName name="_xlnm.Criteria" localSheetId="1">제2작업!$B$13:$C$15</definedName>
    <definedName name="_xlnm.Extract" localSheetId="1">제2작업!$B$18:$E$18</definedName>
    <definedName name="대상">제1작업!$E$5:$E$12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E14" i="1" l="1"/>
  <c r="J13" i="1"/>
  <c r="J14" i="1"/>
  <c r="J6" i="1"/>
  <c r="J7" i="1"/>
  <c r="J8" i="1"/>
  <c r="J9" i="1"/>
  <c r="J10" i="1"/>
  <c r="J11" i="1"/>
  <c r="J12" i="1"/>
  <c r="E13" i="1"/>
  <c r="I6" i="1" l="1"/>
  <c r="I7" i="1"/>
  <c r="I8" i="1"/>
  <c r="I9" i="1"/>
  <c r="I10" i="1"/>
  <c r="I11" i="1"/>
  <c r="I12" i="1"/>
  <c r="I5" i="1"/>
</calcChain>
</file>

<file path=xl/sharedStrings.xml><?xml version="1.0" encoding="utf-8"?>
<sst xmlns="http://schemas.openxmlformats.org/spreadsheetml/2006/main" count="127" uniqueCount="50">
  <si>
    <t>코드</t>
  </si>
  <si>
    <t>코드</t>
    <phoneticPr fontId="2" type="noConversion"/>
  </si>
  <si>
    <t>총합계</t>
  </si>
  <si>
    <t>상품명</t>
    <phoneticPr fontId="2" type="noConversion"/>
  </si>
  <si>
    <t>카테고리</t>
    <phoneticPr fontId="2" type="noConversion"/>
  </si>
  <si>
    <t>판매가
(원)</t>
    <phoneticPr fontId="2" type="noConversion"/>
  </si>
  <si>
    <t>전연령</t>
    <phoneticPr fontId="2" type="noConversion"/>
  </si>
  <si>
    <t>퍼피</t>
    <phoneticPr fontId="2" type="noConversion"/>
  </si>
  <si>
    <t>어덜트</t>
    <phoneticPr fontId="2" type="noConversion"/>
  </si>
  <si>
    <t>습식</t>
  </si>
  <si>
    <t>습식</t>
    <phoneticPr fontId="2" type="noConversion"/>
  </si>
  <si>
    <t>건식</t>
  </si>
  <si>
    <t>건식</t>
    <phoneticPr fontId="2" type="noConversion"/>
  </si>
  <si>
    <t>소프트</t>
  </si>
  <si>
    <t>소프트</t>
    <phoneticPr fontId="2" type="noConversion"/>
  </si>
  <si>
    <t>코엔자임Q</t>
    <phoneticPr fontId="2" type="noConversion"/>
  </si>
  <si>
    <t>소프트육즙</t>
    <phoneticPr fontId="2" type="noConversion"/>
  </si>
  <si>
    <t>닥터치킨</t>
    <phoneticPr fontId="2" type="noConversion"/>
  </si>
  <si>
    <t>유기농쌀</t>
    <phoneticPr fontId="2" type="noConversion"/>
  </si>
  <si>
    <t>닭안심푸드</t>
    <phoneticPr fontId="2" type="noConversion"/>
  </si>
  <si>
    <t>펫밀크</t>
    <phoneticPr fontId="2" type="noConversion"/>
  </si>
  <si>
    <t>수제사료</t>
    <phoneticPr fontId="2" type="noConversion"/>
  </si>
  <si>
    <t>중량</t>
    <phoneticPr fontId="2" type="noConversion"/>
  </si>
  <si>
    <t>판매량
(개)</t>
    <phoneticPr fontId="2" type="noConversion"/>
  </si>
  <si>
    <t>순위</t>
    <phoneticPr fontId="2" type="noConversion"/>
  </si>
  <si>
    <t>건식 카테고리의 총 판매가(원)</t>
    <phoneticPr fontId="2" type="noConversion"/>
  </si>
  <si>
    <t>대상</t>
    <phoneticPr fontId="2" type="noConversion"/>
  </si>
  <si>
    <t>어덜트 대상 평균 판매량(개)</t>
    <phoneticPr fontId="2" type="noConversion"/>
  </si>
  <si>
    <t>DA-132</t>
  </si>
  <si>
    <t>DA-132</t>
    <phoneticPr fontId="2" type="noConversion"/>
  </si>
  <si>
    <t>SP-123</t>
    <phoneticPr fontId="2" type="noConversion"/>
  </si>
  <si>
    <t>SG-343</t>
    <phoneticPr fontId="2" type="noConversion"/>
  </si>
  <si>
    <t>DA-251</t>
    <phoneticPr fontId="2" type="noConversion"/>
  </si>
  <si>
    <t>WA-253</t>
    <phoneticPr fontId="2" type="noConversion"/>
  </si>
  <si>
    <t>DG-145</t>
    <phoneticPr fontId="2" type="noConversion"/>
  </si>
  <si>
    <t>WG-262</t>
    <phoneticPr fontId="2" type="noConversion"/>
  </si>
  <si>
    <t>SP-151</t>
    <phoneticPr fontId="2" type="noConversion"/>
  </si>
  <si>
    <t>&gt;=22000</t>
    <phoneticPr fontId="2" type="noConversion"/>
  </si>
  <si>
    <t>개수 : 상품명</t>
  </si>
  <si>
    <t>1-300</t>
  </si>
  <si>
    <t>301-600</t>
  </si>
  <si>
    <t>601-900</t>
  </si>
  <si>
    <t>판매량(개)</t>
  </si>
  <si>
    <t>리얼오븐베이크</t>
  </si>
  <si>
    <t>상품평가</t>
    <phoneticPr fontId="2" type="noConversion"/>
  </si>
  <si>
    <t>카테고리</t>
  </si>
  <si>
    <t>**</t>
  </si>
  <si>
    <t>댓글수</t>
    <phoneticPr fontId="2" type="noConversion"/>
  </si>
  <si>
    <t>최대 댓글수</t>
    <phoneticPr fontId="2" type="noConversion"/>
  </si>
  <si>
    <t>평균 : 판매가(원)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</si>
</sst>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개&quot;"/>
  </numFmts>
  <fonts count="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>
      <alignment vertical="center"/>
    </xf>
    <xf numFmtId="41" fontId="3" fillId="0" borderId="1" xfId="1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3" fillId="0" borderId="3" xfId="1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3" fillId="0" borderId="10" xfId="1" applyFont="1" applyBorder="1" applyAlignment="1">
      <alignment horizontal="center" vertical="center"/>
    </xf>
    <xf numFmtId="41" fontId="3" fillId="0" borderId="20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10" xfId="0" applyNumberFormat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0" fillId="0" borderId="0" xfId="0" pivotButton="1" applyAlignment="1">
      <alignment horizontal="center" vertical="center"/>
    </xf>
    <xf numFmtId="0" fontId="3" fillId="0" borderId="4" xfId="1" applyNumberFormat="1" applyFont="1" applyBorder="1" applyAlignment="1">
      <alignment horizontal="center" vertical="center"/>
    </xf>
    <xf numFmtId="0" fontId="3" fillId="0" borderId="6" xfId="1" applyNumberFormat="1" applyFont="1" applyBorder="1" applyAlignment="1">
      <alignment horizontal="center" vertical="center"/>
    </xf>
    <xf numFmtId="0" fontId="3" fillId="0" borderId="11" xfId="1" applyNumberFormat="1" applyFont="1" applyBorder="1" applyAlignment="1">
      <alignment horizontal="center" vertical="center"/>
    </xf>
    <xf numFmtId="41" fontId="3" fillId="0" borderId="18" xfId="1" applyFont="1" applyBorder="1" applyAlignment="1">
      <alignment horizontal="right" vertical="center"/>
    </xf>
    <xf numFmtId="41" fontId="3" fillId="0" borderId="26" xfId="1" applyFont="1" applyBorder="1">
      <alignment vertical="center"/>
    </xf>
    <xf numFmtId="14" fontId="3" fillId="0" borderId="24" xfId="0" applyNumberFormat="1" applyFont="1" applyBorder="1" applyAlignment="1">
      <alignment horizontal="center" vertical="center"/>
    </xf>
    <xf numFmtId="41" fontId="3" fillId="0" borderId="31" xfId="1" applyFont="1" applyBorder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41" fontId="0" fillId="0" borderId="0" xfId="0" applyNumberFormat="1" applyAlignment="1">
      <alignment horizontal="left" vertical="center"/>
    </xf>
    <xf numFmtId="176" fontId="3" fillId="0" borderId="3" xfId="1" applyNumberFormat="1" applyFont="1" applyBorder="1">
      <alignment vertical="center"/>
    </xf>
    <xf numFmtId="176" fontId="3" fillId="0" borderId="1" xfId="1" applyNumberFormat="1" applyFont="1" applyBorder="1">
      <alignment vertical="center"/>
    </xf>
    <xf numFmtId="176" fontId="3" fillId="0" borderId="10" xfId="1" applyNumberFormat="1" applyFont="1" applyBorder="1">
      <alignment vertical="center"/>
    </xf>
    <xf numFmtId="41" fontId="3" fillId="0" borderId="3" xfId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2">
    <cellStyle name="쉼표 [0]" xfId="1" builtinId="6"/>
    <cellStyle name="표준" xfId="0" builtinId="0"/>
  </cellStyles>
  <dxfs count="11">
    <dxf>
      <font>
        <b/>
        <i val="0"/>
        <color rgb="FF0070C0"/>
      </font>
    </dxf>
    <dxf>
      <font>
        <b/>
        <i val="0"/>
        <color rgb="FF0070C0"/>
      </font>
    </dxf>
    <dxf>
      <numFmt numFmtId="33" formatCode="_-* #,##0_-;\-* #,##0_-;_-* &quot;-&quot;_-;_-@_-"/>
    </dxf>
    <dxf>
      <alignment horizontal="left"/>
    </dxf>
    <dxf>
      <alignment horizont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numFmt numFmtId="19" formatCode="yyyy/mm/dd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굴림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D9D9D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건식과 소프트 사료 현황</a:t>
            </a:r>
          </a:p>
        </c:rich>
      </c:tx>
      <c:overlay val="0"/>
      <c:spPr>
        <a:solidFill>
          <a:schemeClr val="bg1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판매가(원)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(제1작업!$C$5:$C$8,제1작업!$C$10,제1작업!$C$12)</c:f>
              <c:strCache>
                <c:ptCount val="6"/>
                <c:pt idx="0">
                  <c:v>코엔자임Q</c:v>
                </c:pt>
                <c:pt idx="1">
                  <c:v>소프트육즙</c:v>
                </c:pt>
                <c:pt idx="2">
                  <c:v>닥터치킨</c:v>
                </c:pt>
                <c:pt idx="3">
                  <c:v>유기농쌀</c:v>
                </c:pt>
                <c:pt idx="4">
                  <c:v>리얼오븐베이크</c:v>
                </c:pt>
                <c:pt idx="5">
                  <c:v>수제사료</c:v>
                </c:pt>
              </c:strCache>
            </c:strRef>
          </c:cat>
          <c:val>
            <c:numRef>
              <c:f>(제1작업!$F$5:$F$8,제1작업!$F$10,제1작업!$F$12)</c:f>
              <c:numCache>
                <c:formatCode>_(* #,##0_);_(* \(#,##0\);_(* "-"_);_(@_)</c:formatCode>
                <c:ptCount val="6"/>
                <c:pt idx="0">
                  <c:v>15500</c:v>
                </c:pt>
                <c:pt idx="1">
                  <c:v>17900</c:v>
                </c:pt>
                <c:pt idx="2">
                  <c:v>23000</c:v>
                </c:pt>
                <c:pt idx="3">
                  <c:v>17400</c:v>
                </c:pt>
                <c:pt idx="4">
                  <c:v>15400</c:v>
                </c:pt>
                <c:pt idx="5">
                  <c:v>29000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7-4742-9D26-533F3D76A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310959712"/>
        <c:axId val="310963040"/>
      </c:barChart>
      <c:lineChart>
        <c:grouping val="standard"/>
        <c:varyColors val="0"/>
        <c:ser>
          <c:idx val="1"/>
          <c:order val="1"/>
          <c:tx>
            <c:strRef>
              <c:f>제1작업!$G$4</c:f>
              <c:strCache>
                <c:ptCount val="1"/>
                <c:pt idx="0">
                  <c:v>댓글수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67-4742-9D26-533F3D76AC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(제1작업!$C$5:$C$8,제1작업!$C$10,제1작업!$C$12)</c:f>
              <c:strCache>
                <c:ptCount val="6"/>
                <c:pt idx="0">
                  <c:v>코엔자임Q</c:v>
                </c:pt>
                <c:pt idx="1">
                  <c:v>소프트육즙</c:v>
                </c:pt>
                <c:pt idx="2">
                  <c:v>닥터치킨</c:v>
                </c:pt>
                <c:pt idx="3">
                  <c:v>유기농쌀</c:v>
                </c:pt>
                <c:pt idx="4">
                  <c:v>리얼오븐베이크</c:v>
                </c:pt>
                <c:pt idx="5">
                  <c:v>수제사료</c:v>
                </c:pt>
              </c:strCache>
            </c:strRef>
          </c:cat>
          <c:val>
            <c:numRef>
              <c:f>(제1작업!$G$5:$G$8,제1작업!$G$10,제1작업!$G$12)</c:f>
              <c:numCache>
                <c:formatCode>#,##0"개"</c:formatCode>
                <c:ptCount val="6"/>
                <c:pt idx="0">
                  <c:v>288</c:v>
                </c:pt>
                <c:pt idx="1">
                  <c:v>422</c:v>
                </c:pt>
                <c:pt idx="2">
                  <c:v>899</c:v>
                </c:pt>
                <c:pt idx="3">
                  <c:v>67</c:v>
                </c:pt>
                <c:pt idx="4">
                  <c:v>601</c:v>
                </c:pt>
                <c:pt idx="5">
                  <c:v>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67-4742-9D26-533F3D76A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0952224"/>
        <c:axId val="310965536"/>
      </c:lineChart>
      <c:catAx>
        <c:axId val="31095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10963040"/>
        <c:crosses val="autoZero"/>
        <c:auto val="1"/>
        <c:lblAlgn val="ctr"/>
        <c:lblOffset val="100"/>
        <c:noMultiLvlLbl val="0"/>
      </c:catAx>
      <c:valAx>
        <c:axId val="31096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10959712"/>
        <c:crosses val="autoZero"/>
        <c:crossBetween val="between"/>
      </c:valAx>
      <c:valAx>
        <c:axId val="310965536"/>
        <c:scaling>
          <c:orientation val="minMax"/>
        </c:scaling>
        <c:delete val="0"/>
        <c:axPos val="r"/>
        <c:numFmt formatCode="#,##0&quot;개&quot;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310952224"/>
        <c:crosses val="max"/>
        <c:crossBetween val="between"/>
        <c:majorUnit val="200"/>
      </c:valAx>
      <c:catAx>
        <c:axId val="310952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109655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solidFill>
            <a:schemeClr val="tx1"/>
          </a:solidFill>
          <a:prstDash val="dash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rgbClr val="D9D9D9"/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123825</xdr:rowOff>
    </xdr:from>
    <xdr:to>
      <xdr:col>6</xdr:col>
      <xdr:colOff>563880</xdr:colOff>
      <xdr:row>2</xdr:row>
      <xdr:rowOff>171450</xdr:rowOff>
    </xdr:to>
    <xdr:sp macro="" textlink="">
      <xdr:nvSpPr>
        <xdr:cNvPr id="4" name="사각형: 잘린 위쪽 모서리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9545" y="123825"/>
          <a:ext cx="5461635" cy="611505"/>
        </a:xfrm>
        <a:prstGeom prst="hexagon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강아지 사료 판매 현황</a:t>
          </a:r>
        </a:p>
      </xdr:txBody>
    </xdr:sp>
    <xdr:clientData/>
  </xdr:twoCellAnchor>
  <xdr:twoCellAnchor>
    <xdr:from>
      <xdr:col>7</xdr:col>
      <xdr:colOff>0</xdr:colOff>
      <xdr:row>0</xdr:row>
      <xdr:rowOff>53340</xdr:rowOff>
    </xdr:from>
    <xdr:to>
      <xdr:col>10</xdr:col>
      <xdr:colOff>0</xdr:colOff>
      <xdr:row>2</xdr:row>
      <xdr:rowOff>213360</xdr:rowOff>
    </xdr:to>
    <xdr:pic>
      <xdr:nvPicPr>
        <xdr:cNvPr id="8" name="Picture 1">
          <a:extLst>
            <a:ext uri="{FF2B5EF4-FFF2-40B4-BE49-F238E27FC236}">
              <a16:creationId xmlns:a16="http://schemas.microsoft.com/office/drawing/2014/main" id="{CB3E7974-D344-4A4C-919B-DEC5A5E7A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28360" y="53340"/>
          <a:ext cx="2659380" cy="72390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5A7BE540-E982-4E4F-A1A4-5F99875CDB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0.49325</cdr:x>
      <cdr:y>0.12195</cdr:y>
    </cdr:from>
    <cdr:to>
      <cdr:x>0.65728</cdr:x>
      <cdr:y>0.19906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7F86BD72-C5F4-4501-9A56-55CB7AC04E44}"/>
            </a:ext>
          </a:extLst>
        </cdr:cNvPr>
        <cdr:cNvSpPr/>
      </cdr:nvSpPr>
      <cdr:spPr>
        <a:xfrm xmlns:a="http://schemas.openxmlformats.org/drawingml/2006/main">
          <a:off x="4582886" y="740229"/>
          <a:ext cx="1524000" cy="468086"/>
        </a:xfrm>
        <a:prstGeom xmlns:a="http://schemas.openxmlformats.org/drawingml/2006/main" prst="wedgeRoundRectCallout">
          <a:avLst>
            <a:gd name="adj1" fmla="val -65310"/>
            <a:gd name="adj2" fmla="val -16633"/>
            <a:gd name="adj3" fmla="val 16667"/>
          </a:avLst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최대 상품평가 개수</a:t>
          </a:r>
          <a:endParaRPr lang="ko-KR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5372.532167708334" createdVersion="7" refreshedVersion="7" minRefreshableVersion="3" recordCount="8" xr:uid="{00000000-000A-0000-FFFF-FFFF02000000}">
  <cacheSource type="worksheet">
    <worksheetSource ref="B4:H12" sheet="제1작업"/>
  </cacheSource>
  <cacheFields count="7">
    <cacheField name="코드" numFmtId="0">
      <sharedItems/>
    </cacheField>
    <cacheField name="상품명" numFmtId="0">
      <sharedItems count="8">
        <s v="코엔자임Q"/>
        <s v="소프트육즙"/>
        <s v="닥터치킨"/>
        <s v="유기농쌀"/>
        <s v="닭안심푸드"/>
        <s v="리얼어븐베이크"/>
        <s v="펫밀크"/>
        <s v="수제사료"/>
      </sharedItems>
    </cacheField>
    <cacheField name="카테고리" numFmtId="14">
      <sharedItems count="3">
        <s v="건식"/>
        <s v="소프트"/>
        <s v="습식"/>
      </sharedItems>
    </cacheField>
    <cacheField name="대상" numFmtId="0">
      <sharedItems/>
    </cacheField>
    <cacheField name="판매가_x000a_(원)" numFmtId="41">
      <sharedItems containsSemiMixedTypes="0" containsString="0" containsNumber="1" containsInteger="1" minValue="14300" maxValue="29000"/>
    </cacheField>
    <cacheField name="상품평" numFmtId="176">
      <sharedItems containsSemiMixedTypes="0" containsString="0" containsNumber="1" containsInteger="1" minValue="67" maxValue="899"/>
    </cacheField>
    <cacheField name="판매량_x000a_(개)" numFmtId="41">
      <sharedItems containsSemiMixedTypes="0" containsString="0" containsNumber="1" containsInteger="1" minValue="225" maxValue="899" count="8">
        <n v="225"/>
        <n v="587"/>
        <n v="899"/>
        <n v="310"/>
        <n v="755"/>
        <n v="432"/>
        <n v="394"/>
        <n v="499"/>
      </sharedItems>
      <fieldGroup base="6">
        <rangePr autoStart="0" autoEnd="0" startNum="1" endNum="900" groupInterval="300"/>
        <groupItems count="5">
          <s v="&lt;1"/>
          <s v="1-300"/>
          <s v="301-600"/>
          <s v="601-900"/>
          <s v="&gt;9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">
  <r>
    <s v="DA-132"/>
    <x v="0"/>
    <x v="0"/>
    <s v="전연령"/>
    <n v="15500"/>
    <n v="288"/>
    <x v="0"/>
  </r>
  <r>
    <s v="SP-123"/>
    <x v="1"/>
    <x v="1"/>
    <s v="퍼피"/>
    <n v="17900"/>
    <n v="422"/>
    <x v="1"/>
  </r>
  <r>
    <s v="SG-343"/>
    <x v="2"/>
    <x v="1"/>
    <s v="어덜트"/>
    <n v="23000"/>
    <n v="899"/>
    <x v="2"/>
  </r>
  <r>
    <s v="DA-251"/>
    <x v="3"/>
    <x v="0"/>
    <s v="전연령"/>
    <n v="17400"/>
    <n v="67"/>
    <x v="3"/>
  </r>
  <r>
    <s v="WA-253"/>
    <x v="4"/>
    <x v="2"/>
    <s v="전연령"/>
    <n v="21000"/>
    <n v="412"/>
    <x v="4"/>
  </r>
  <r>
    <s v="DG-145"/>
    <x v="5"/>
    <x v="0"/>
    <s v="어덜트"/>
    <n v="15400"/>
    <n v="601"/>
    <x v="5"/>
  </r>
  <r>
    <s v="WG-262"/>
    <x v="6"/>
    <x v="2"/>
    <s v="어덜트"/>
    <n v="14300"/>
    <n v="792"/>
    <x v="6"/>
  </r>
  <r>
    <s v="SP-151"/>
    <x v="7"/>
    <x v="1"/>
    <s v="퍼피"/>
    <n v="29000"/>
    <n v="167"/>
    <x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피벗 테이블7" cacheId="0" applyNumberFormats="0" applyBorderFormats="0" applyFontFormats="0" applyPatternFormats="0" applyAlignmentFormats="0" applyWidthHeightFormats="1" dataCaption="값" missingCaption="**" updatedVersion="7" minRefreshableVersion="3" useAutoFormatting="1" colGrandTotals="0" itemPrintTitles="1" mergeItem="1" createdVersion="7" indent="0" outline="1" outlineData="1" multipleFieldFilters="0" rowHeaderCaption="판매량(개)" colHeaderCaption="카테고리">
  <location ref="B2:H8" firstHeaderRow="1" firstDataRow="3" firstDataCol="1"/>
  <pivotFields count="7">
    <pivotField showAll="0"/>
    <pivotField dataField="1" showAll="0"/>
    <pivotField axis="axisCol" showAll="0" sortType="descending">
      <items count="4">
        <item x="2"/>
        <item x="1"/>
        <item x="0"/>
        <item t="default"/>
      </items>
    </pivotField>
    <pivotField showAll="0"/>
    <pivotField dataField="1" numFmtId="41" showAll="0"/>
    <pivotField numFmtId="176" showAll="0"/>
    <pivotField axis="axisRow" numFmtId="41" showAll="0">
      <items count="6">
        <item x="0"/>
        <item x="1"/>
        <item x="2"/>
        <item x="3"/>
        <item x="4"/>
        <item t="default"/>
      </items>
    </pivotField>
  </pivotFields>
  <rowFields count="1">
    <field x="6"/>
  </rowFields>
  <rowItems count="4">
    <i>
      <x v="1"/>
    </i>
    <i>
      <x v="2"/>
    </i>
    <i>
      <x v="3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>
      <x v="2"/>
      <x/>
    </i>
    <i r="1" i="1">
      <x v="1"/>
    </i>
  </colItems>
  <dataFields count="2">
    <dataField name="개수 : 상품명" fld="1" subtotal="count" baseField="0" baseItem="0"/>
    <dataField name="평균 : 판매가(원)" fld="4" subtotal="average" baseField="6" baseItem="1"/>
  </dataFields>
  <formats count="3">
    <format dxfId="4">
      <pivotArea type="all" dataOnly="0" outline="0" fieldPosition="0"/>
    </format>
    <format dxfId="3">
      <pivotArea dataOnly="0" labelOnly="1" fieldPosition="0">
        <references count="1">
          <reference field="6" count="3">
            <x v="1"/>
            <x v="2"/>
            <x v="3"/>
          </reference>
        </references>
      </pivotArea>
    </format>
    <format dxfId="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0000000}" name="표9" displayName="표9" ref="B18:E22" totalsRowShown="0" headerRowDxfId="10" tableBorderDxfId="9">
  <autoFilter ref="B18:E22" xr:uid="{00000000-0009-0000-0100-000009000000}"/>
  <tableColumns count="4">
    <tableColumn id="1" xr3:uid="{00000000-0010-0000-0000-000001000000}" name="상품명" dataDxfId="8"/>
    <tableColumn id="2" xr3:uid="{00000000-0010-0000-0000-000002000000}" name="카테고리" dataDxfId="7"/>
    <tableColumn id="3" xr3:uid="{00000000-0010-0000-0000-000003000000}" name="대상" dataDxfId="6"/>
    <tableColumn id="4" xr3:uid="{00000000-0010-0000-0000-000004000000}" name="판매가_x000a_(원)" dataDxfId="5" dataCellStyle="쉼표 [0]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0"/>
  <sheetViews>
    <sheetView showGridLines="0" tabSelected="1" zoomScaleNormal="100" workbookViewId="0">
      <selection activeCell="F20" sqref="F20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7.5" style="1" customWidth="1"/>
    <col min="4" max="4" width="12.75" style="1" customWidth="1"/>
    <col min="5" max="5" width="12.875" style="1" customWidth="1"/>
    <col min="6" max="6" width="10.625" style="1" customWidth="1"/>
    <col min="7" max="7" width="11.25" style="1" customWidth="1"/>
    <col min="8" max="10" width="11.875" style="1" customWidth="1"/>
    <col min="11" max="16384" width="9" style="1"/>
  </cols>
  <sheetData>
    <row r="1" spans="2:10" ht="22.5" customHeight="1" x14ac:dyDescent="0.3"/>
    <row r="2" spans="2:10" ht="22.5" customHeight="1" x14ac:dyDescent="0.3"/>
    <row r="3" spans="2:10" ht="22.5" customHeight="1" thickBot="1" x14ac:dyDescent="0.35"/>
    <row r="4" spans="2:10" ht="32.450000000000003" customHeight="1" thickBot="1" x14ac:dyDescent="0.35">
      <c r="B4" s="7" t="s">
        <v>0</v>
      </c>
      <c r="C4" s="8" t="s">
        <v>3</v>
      </c>
      <c r="D4" s="8" t="s">
        <v>4</v>
      </c>
      <c r="E4" s="8" t="s">
        <v>26</v>
      </c>
      <c r="F4" s="9" t="s">
        <v>5</v>
      </c>
      <c r="G4" s="9" t="s">
        <v>47</v>
      </c>
      <c r="H4" s="9" t="s">
        <v>23</v>
      </c>
      <c r="I4" s="8" t="s">
        <v>24</v>
      </c>
      <c r="J4" s="10" t="s">
        <v>22</v>
      </c>
    </row>
    <row r="5" spans="2:10" ht="19.5" customHeight="1" x14ac:dyDescent="0.3">
      <c r="B5" s="11" t="s">
        <v>29</v>
      </c>
      <c r="C5" s="12" t="s">
        <v>15</v>
      </c>
      <c r="D5" s="19" t="s">
        <v>12</v>
      </c>
      <c r="E5" s="12" t="s">
        <v>6</v>
      </c>
      <c r="F5" s="13">
        <v>15500</v>
      </c>
      <c r="G5" s="39">
        <v>288</v>
      </c>
      <c r="H5" s="13">
        <v>225</v>
      </c>
      <c r="I5" s="42">
        <f>_xlfn.RANK.EQ(H5,$H$5:$H$12,0)</f>
        <v>8</v>
      </c>
      <c r="J5" s="28" t="str">
        <f>CHOOSE(MID(B5,4,1),"1kg이하","2kg","3kg")</f>
        <v>1kg이하</v>
      </c>
    </row>
    <row r="6" spans="2:10" ht="19.5" customHeight="1" x14ac:dyDescent="0.3">
      <c r="B6" s="3" t="s">
        <v>30</v>
      </c>
      <c r="C6" s="18" t="s">
        <v>16</v>
      </c>
      <c r="D6" s="20" t="s">
        <v>14</v>
      </c>
      <c r="E6" s="18" t="s">
        <v>7</v>
      </c>
      <c r="F6" s="2">
        <v>17900</v>
      </c>
      <c r="G6" s="40">
        <v>422</v>
      </c>
      <c r="H6" s="2">
        <v>587</v>
      </c>
      <c r="I6" s="43">
        <f t="shared" ref="I6:I12" si="0">_xlfn.RANK.EQ(H6,$H$5:$H$12,0)</f>
        <v>3</v>
      </c>
      <c r="J6" s="29" t="str">
        <f t="shared" ref="J6:J12" si="1">CHOOSE(MID(B6,4,1),"1kg이하","2kg","3kg")</f>
        <v>1kg이하</v>
      </c>
    </row>
    <row r="7" spans="2:10" ht="19.5" customHeight="1" x14ac:dyDescent="0.3">
      <c r="B7" s="3" t="s">
        <v>31</v>
      </c>
      <c r="C7" s="18" t="s">
        <v>17</v>
      </c>
      <c r="D7" s="20" t="s">
        <v>14</v>
      </c>
      <c r="E7" s="18" t="s">
        <v>8</v>
      </c>
      <c r="F7" s="2">
        <v>23000</v>
      </c>
      <c r="G7" s="40">
        <v>899</v>
      </c>
      <c r="H7" s="2">
        <v>899</v>
      </c>
      <c r="I7" s="43">
        <f t="shared" si="0"/>
        <v>1</v>
      </c>
      <c r="J7" s="29" t="str">
        <f t="shared" si="1"/>
        <v>3kg</v>
      </c>
    </row>
    <row r="8" spans="2:10" ht="19.5" customHeight="1" x14ac:dyDescent="0.3">
      <c r="B8" s="3" t="s">
        <v>32</v>
      </c>
      <c r="C8" s="18" t="s">
        <v>18</v>
      </c>
      <c r="D8" s="20" t="s">
        <v>12</v>
      </c>
      <c r="E8" s="18" t="s">
        <v>6</v>
      </c>
      <c r="F8" s="2">
        <v>17400</v>
      </c>
      <c r="G8" s="40">
        <v>67</v>
      </c>
      <c r="H8" s="2">
        <v>310</v>
      </c>
      <c r="I8" s="43">
        <f t="shared" si="0"/>
        <v>7</v>
      </c>
      <c r="J8" s="29" t="str">
        <f t="shared" si="1"/>
        <v>2kg</v>
      </c>
    </row>
    <row r="9" spans="2:10" ht="19.5" customHeight="1" x14ac:dyDescent="0.3">
      <c r="B9" s="3" t="s">
        <v>33</v>
      </c>
      <c r="C9" s="18" t="s">
        <v>19</v>
      </c>
      <c r="D9" s="20" t="s">
        <v>10</v>
      </c>
      <c r="E9" s="18" t="s">
        <v>6</v>
      </c>
      <c r="F9" s="2">
        <v>21000</v>
      </c>
      <c r="G9" s="40">
        <v>412</v>
      </c>
      <c r="H9" s="2">
        <v>755</v>
      </c>
      <c r="I9" s="43">
        <f t="shared" si="0"/>
        <v>2</v>
      </c>
      <c r="J9" s="29" t="str">
        <f t="shared" si="1"/>
        <v>2kg</v>
      </c>
    </row>
    <row r="10" spans="2:10" ht="19.5" customHeight="1" x14ac:dyDescent="0.3">
      <c r="B10" s="3" t="s">
        <v>34</v>
      </c>
      <c r="C10" s="18" t="s">
        <v>43</v>
      </c>
      <c r="D10" s="20" t="s">
        <v>12</v>
      </c>
      <c r="E10" s="18" t="s">
        <v>8</v>
      </c>
      <c r="F10" s="2">
        <v>15400</v>
      </c>
      <c r="G10" s="40">
        <v>601</v>
      </c>
      <c r="H10" s="2">
        <v>432</v>
      </c>
      <c r="I10" s="43">
        <f t="shared" si="0"/>
        <v>5</v>
      </c>
      <c r="J10" s="29" t="str">
        <f t="shared" si="1"/>
        <v>1kg이하</v>
      </c>
    </row>
    <row r="11" spans="2:10" ht="19.5" customHeight="1" x14ac:dyDescent="0.3">
      <c r="B11" s="3" t="s">
        <v>35</v>
      </c>
      <c r="C11" s="18" t="s">
        <v>20</v>
      </c>
      <c r="D11" s="20" t="s">
        <v>10</v>
      </c>
      <c r="E11" s="18" t="s">
        <v>8</v>
      </c>
      <c r="F11" s="2">
        <v>14300</v>
      </c>
      <c r="G11" s="40">
        <v>792</v>
      </c>
      <c r="H11" s="2">
        <v>394</v>
      </c>
      <c r="I11" s="43">
        <f t="shared" si="0"/>
        <v>6</v>
      </c>
      <c r="J11" s="29" t="str">
        <f t="shared" si="1"/>
        <v>2kg</v>
      </c>
    </row>
    <row r="12" spans="2:10" ht="19.5" customHeight="1" thickBot="1" x14ac:dyDescent="0.35">
      <c r="B12" s="14" t="s">
        <v>36</v>
      </c>
      <c r="C12" s="5" t="s">
        <v>21</v>
      </c>
      <c r="D12" s="21" t="s">
        <v>14</v>
      </c>
      <c r="E12" s="5" t="s">
        <v>7</v>
      </c>
      <c r="F12" s="15">
        <v>29000</v>
      </c>
      <c r="G12" s="41">
        <v>167</v>
      </c>
      <c r="H12" s="15">
        <v>499</v>
      </c>
      <c r="I12" s="16">
        <f t="shared" si="0"/>
        <v>4</v>
      </c>
      <c r="J12" s="30" t="str">
        <f t="shared" si="1"/>
        <v>1kg이하</v>
      </c>
    </row>
    <row r="13" spans="2:10" ht="19.5" customHeight="1" x14ac:dyDescent="0.3">
      <c r="B13" s="46" t="s">
        <v>27</v>
      </c>
      <c r="C13" s="47"/>
      <c r="D13" s="48"/>
      <c r="E13" s="31" t="str">
        <f>SUMIF(대상,"어덜트",H5:H12)/COUNTIF(대상,"어덜트")&amp;"개"</f>
        <v>575개</v>
      </c>
      <c r="F13" s="49"/>
      <c r="G13" s="51" t="s">
        <v>48</v>
      </c>
      <c r="H13" s="47"/>
      <c r="I13" s="48"/>
      <c r="J13" s="17">
        <f>MAX(G5:G12)</f>
        <v>899</v>
      </c>
    </row>
    <row r="14" spans="2:10" ht="19.5" customHeight="1" thickBot="1" x14ac:dyDescent="0.35">
      <c r="B14" s="52" t="s">
        <v>25</v>
      </c>
      <c r="C14" s="53"/>
      <c r="D14" s="54"/>
      <c r="E14" s="16">
        <f>DSUM(B4:H12,F4,D4:D5)</f>
        <v>48300</v>
      </c>
      <c r="F14" s="50"/>
      <c r="G14" s="4" t="s">
        <v>1</v>
      </c>
      <c r="H14" s="5" t="s">
        <v>28</v>
      </c>
      <c r="I14" s="6" t="s">
        <v>3</v>
      </c>
      <c r="J14" s="22" t="str">
        <f>VLOOKUP(H14,B5:F12,2,0)</f>
        <v>코엔자임Q</v>
      </c>
    </row>
    <row r="20" ht="31.5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1" priority="1">
      <formula>$F5&gt;=20000</formula>
    </cfRule>
  </conditionalFormatting>
  <dataValidations count="1">
    <dataValidation type="list" allowBlank="1" showInputMessage="1" showErrorMessage="1" sqref="H14" xr:uid="{00000000-0002-0000-0100-000000000000}">
      <formula1>$B$5:$B$12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"/>
  <sheetViews>
    <sheetView showGridLines="0" zoomScaleNormal="100" workbookViewId="0">
      <selection activeCell="I20" sqref="I20"/>
    </sheetView>
  </sheetViews>
  <sheetFormatPr defaultColWidth="9" defaultRowHeight="13.5" x14ac:dyDescent="0.3"/>
  <cols>
    <col min="1" max="1" width="1.625" style="1" customWidth="1"/>
    <col min="2" max="2" width="11.25" style="1" customWidth="1"/>
    <col min="3" max="3" width="14.375" style="1" bestFit="1" customWidth="1"/>
    <col min="4" max="4" width="13.625" style="1" customWidth="1"/>
    <col min="5" max="5" width="12.875" style="1" customWidth="1"/>
    <col min="6" max="6" width="15" style="1" bestFit="1" customWidth="1"/>
    <col min="7" max="7" width="11.75" style="1" customWidth="1"/>
    <col min="8" max="8" width="11.375" style="1" customWidth="1"/>
    <col min="9" max="16384" width="9" style="1"/>
  </cols>
  <sheetData>
    <row r="1" spans="2:8" ht="14.25" thickBot="1" x14ac:dyDescent="0.35"/>
    <row r="2" spans="2:8" ht="34.15" customHeight="1" thickBot="1" x14ac:dyDescent="0.35">
      <c r="B2" s="7" t="s">
        <v>0</v>
      </c>
      <c r="C2" s="8" t="s">
        <v>3</v>
      </c>
      <c r="D2" s="8" t="s">
        <v>4</v>
      </c>
      <c r="E2" s="8" t="s">
        <v>26</v>
      </c>
      <c r="F2" s="9" t="s">
        <v>5</v>
      </c>
      <c r="G2" s="9" t="s">
        <v>44</v>
      </c>
      <c r="H2" s="9" t="s">
        <v>23</v>
      </c>
    </row>
    <row r="3" spans="2:8" ht="16.899999999999999" customHeight="1" x14ac:dyDescent="0.3">
      <c r="B3" s="11" t="s">
        <v>29</v>
      </c>
      <c r="C3" s="12" t="s">
        <v>15</v>
      </c>
      <c r="D3" s="19" t="s">
        <v>12</v>
      </c>
      <c r="E3" s="12" t="s">
        <v>6</v>
      </c>
      <c r="F3" s="13">
        <v>15500</v>
      </c>
      <c r="G3" s="39">
        <v>288</v>
      </c>
      <c r="H3" s="13">
        <v>225</v>
      </c>
    </row>
    <row r="4" spans="2:8" ht="16.899999999999999" customHeight="1" x14ac:dyDescent="0.3">
      <c r="B4" s="3" t="s">
        <v>30</v>
      </c>
      <c r="C4" s="18" t="s">
        <v>16</v>
      </c>
      <c r="D4" s="20" t="s">
        <v>14</v>
      </c>
      <c r="E4" s="18" t="s">
        <v>7</v>
      </c>
      <c r="F4" s="2">
        <v>17900</v>
      </c>
      <c r="G4" s="40">
        <v>422</v>
      </c>
      <c r="H4" s="2">
        <v>587</v>
      </c>
    </row>
    <row r="5" spans="2:8" ht="16.899999999999999" customHeight="1" x14ac:dyDescent="0.3">
      <c r="B5" s="3" t="s">
        <v>31</v>
      </c>
      <c r="C5" s="18" t="s">
        <v>17</v>
      </c>
      <c r="D5" s="20" t="s">
        <v>14</v>
      </c>
      <c r="E5" s="18" t="s">
        <v>8</v>
      </c>
      <c r="F5" s="2">
        <v>23000</v>
      </c>
      <c r="G5" s="40">
        <v>899</v>
      </c>
      <c r="H5" s="2">
        <v>899</v>
      </c>
    </row>
    <row r="6" spans="2:8" ht="16.899999999999999" customHeight="1" x14ac:dyDescent="0.3">
      <c r="B6" s="3" t="s">
        <v>32</v>
      </c>
      <c r="C6" s="18" t="s">
        <v>18</v>
      </c>
      <c r="D6" s="20" t="s">
        <v>12</v>
      </c>
      <c r="E6" s="18" t="s">
        <v>6</v>
      </c>
      <c r="F6" s="2">
        <v>17400</v>
      </c>
      <c r="G6" s="40">
        <v>67</v>
      </c>
      <c r="H6" s="2">
        <v>310</v>
      </c>
    </row>
    <row r="7" spans="2:8" ht="16.899999999999999" customHeight="1" x14ac:dyDescent="0.3">
      <c r="B7" s="3" t="s">
        <v>33</v>
      </c>
      <c r="C7" s="18" t="s">
        <v>19</v>
      </c>
      <c r="D7" s="20" t="s">
        <v>10</v>
      </c>
      <c r="E7" s="18" t="s">
        <v>6</v>
      </c>
      <c r="F7" s="2">
        <v>21000</v>
      </c>
      <c r="G7" s="40">
        <v>412</v>
      </c>
      <c r="H7" s="2">
        <v>755</v>
      </c>
    </row>
    <row r="8" spans="2:8" ht="16.899999999999999" customHeight="1" x14ac:dyDescent="0.3">
      <c r="B8" s="3" t="s">
        <v>34</v>
      </c>
      <c r="C8" s="18" t="s">
        <v>43</v>
      </c>
      <c r="D8" s="20" t="s">
        <v>12</v>
      </c>
      <c r="E8" s="18" t="s">
        <v>8</v>
      </c>
      <c r="F8" s="2">
        <v>15400</v>
      </c>
      <c r="G8" s="40">
        <v>601</v>
      </c>
      <c r="H8" s="2">
        <v>432</v>
      </c>
    </row>
    <row r="9" spans="2:8" ht="16.899999999999999" customHeight="1" x14ac:dyDescent="0.3">
      <c r="B9" s="3" t="s">
        <v>35</v>
      </c>
      <c r="C9" s="18" t="s">
        <v>20</v>
      </c>
      <c r="D9" s="20" t="s">
        <v>10</v>
      </c>
      <c r="E9" s="18" t="s">
        <v>8</v>
      </c>
      <c r="F9" s="2">
        <v>14300</v>
      </c>
      <c r="G9" s="40">
        <v>792</v>
      </c>
      <c r="H9" s="2">
        <v>394</v>
      </c>
    </row>
    <row r="10" spans="2:8" ht="16.899999999999999" customHeight="1" thickBot="1" x14ac:dyDescent="0.35">
      <c r="B10" s="14" t="s">
        <v>36</v>
      </c>
      <c r="C10" s="5" t="s">
        <v>21</v>
      </c>
      <c r="D10" s="21" t="s">
        <v>14</v>
      </c>
      <c r="E10" s="5" t="s">
        <v>7</v>
      </c>
      <c r="F10" s="15">
        <v>29000</v>
      </c>
      <c r="G10" s="41">
        <v>167</v>
      </c>
      <c r="H10" s="15">
        <v>499</v>
      </c>
    </row>
    <row r="13" spans="2:8" ht="14.25" thickBot="1" x14ac:dyDescent="0.35"/>
    <row r="14" spans="2:8" ht="38.450000000000003" customHeight="1" x14ac:dyDescent="0.3">
      <c r="B14" s="8" t="s">
        <v>4</v>
      </c>
      <c r="C14" s="9" t="s">
        <v>5</v>
      </c>
    </row>
    <row r="15" spans="2:8" ht="16.899999999999999" customHeight="1" x14ac:dyDescent="0.3">
      <c r="B15" s="1" t="s">
        <v>10</v>
      </c>
    </row>
    <row r="16" spans="2:8" ht="16.899999999999999" customHeight="1" x14ac:dyDescent="0.3">
      <c r="C16" s="1" t="s">
        <v>37</v>
      </c>
    </row>
    <row r="17" spans="2:5" ht="15.6" customHeight="1" x14ac:dyDescent="0.3"/>
    <row r="18" spans="2:5" ht="27" x14ac:dyDescent="0.3">
      <c r="B18" s="35" t="s">
        <v>3</v>
      </c>
      <c r="C18" s="36" t="s">
        <v>4</v>
      </c>
      <c r="D18" s="36" t="s">
        <v>26</v>
      </c>
      <c r="E18" s="37" t="s">
        <v>5</v>
      </c>
    </row>
    <row r="19" spans="2:5" ht="16.899999999999999" customHeight="1" x14ac:dyDescent="0.3">
      <c r="B19" s="23" t="s">
        <v>17</v>
      </c>
      <c r="C19" s="20" t="s">
        <v>14</v>
      </c>
      <c r="D19" s="18" t="s">
        <v>8</v>
      </c>
      <c r="E19" s="32">
        <v>23000</v>
      </c>
    </row>
    <row r="20" spans="2:5" ht="16.899999999999999" customHeight="1" x14ac:dyDescent="0.3">
      <c r="B20" s="23" t="s">
        <v>19</v>
      </c>
      <c r="C20" s="20" t="s">
        <v>10</v>
      </c>
      <c r="D20" s="18" t="s">
        <v>6</v>
      </c>
      <c r="E20" s="32">
        <v>21000</v>
      </c>
    </row>
    <row r="21" spans="2:5" ht="16.899999999999999" customHeight="1" x14ac:dyDescent="0.3">
      <c r="B21" s="23" t="s">
        <v>20</v>
      </c>
      <c r="C21" s="20" t="s">
        <v>10</v>
      </c>
      <c r="D21" s="18" t="s">
        <v>8</v>
      </c>
      <c r="E21" s="32">
        <v>14300</v>
      </c>
    </row>
    <row r="22" spans="2:5" ht="16.899999999999999" customHeight="1" x14ac:dyDescent="0.3">
      <c r="B22" s="24" t="s">
        <v>21</v>
      </c>
      <c r="C22" s="33" t="s">
        <v>14</v>
      </c>
      <c r="D22" s="25" t="s">
        <v>7</v>
      </c>
      <c r="E22" s="34">
        <v>29000</v>
      </c>
    </row>
  </sheetData>
  <phoneticPr fontId="2" type="noConversion"/>
  <conditionalFormatting sqref="B3:H10">
    <cfRule type="expression" dxfId="0" priority="1">
      <formula>$F3&gt;=20000</formula>
    </cfRule>
  </conditionalFormatting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T28"/>
  <sheetViews>
    <sheetView zoomScaleNormal="100" workbookViewId="0">
      <selection activeCell="G14" sqref="G14"/>
    </sheetView>
  </sheetViews>
  <sheetFormatPr defaultColWidth="9" defaultRowHeight="13.5" x14ac:dyDescent="0.3"/>
  <cols>
    <col min="1" max="1" width="1.625" style="1" customWidth="1"/>
    <col min="2" max="2" width="13.75" style="1" bestFit="1" customWidth="1"/>
    <col min="3" max="3" width="12.625" style="1" bestFit="1" customWidth="1"/>
    <col min="4" max="4" width="15.5" style="1" bestFit="1" customWidth="1"/>
    <col min="5" max="5" width="12.25" style="1" bestFit="1" customWidth="1"/>
    <col min="6" max="6" width="15.5" style="1" bestFit="1" customWidth="1"/>
    <col min="7" max="7" width="12.25" style="1" bestFit="1" customWidth="1"/>
    <col min="8" max="8" width="15.5" style="1" bestFit="1" customWidth="1"/>
    <col min="9" max="9" width="16.875" style="1" bestFit="1" customWidth="1"/>
    <col min="10" max="10" width="20.125" style="1" bestFit="1" customWidth="1"/>
    <col min="11" max="11" width="10.625" style="1" bestFit="1" customWidth="1"/>
    <col min="12" max="12" width="13" style="1" bestFit="1" customWidth="1"/>
    <col min="13" max="13" width="10.625" style="1" bestFit="1" customWidth="1"/>
    <col min="14" max="14" width="13" style="1" bestFit="1" customWidth="1"/>
    <col min="15" max="15" width="12" style="1" bestFit="1" customWidth="1"/>
    <col min="16" max="16" width="14.625" style="1" bestFit="1" customWidth="1"/>
    <col min="17" max="17" width="8.75" style="1" bestFit="1" customWidth="1"/>
    <col min="18" max="18" width="11.125" style="1" bestFit="1" customWidth="1"/>
    <col min="19" max="19" width="7.375" style="1" bestFit="1" customWidth="1"/>
    <col min="20" max="20" width="20.125" style="1" bestFit="1" customWidth="1"/>
    <col min="21" max="16384" width="9" style="1"/>
  </cols>
  <sheetData>
    <row r="1" spans="2:20" ht="19.5" customHeight="1" x14ac:dyDescent="0.3"/>
    <row r="2" spans="2:20" ht="19.5" customHeight="1" x14ac:dyDescent="0.3">
      <c r="B2" s="45"/>
      <c r="C2" s="27" t="s">
        <v>45</v>
      </c>
      <c r="D2" s="45"/>
      <c r="E2" s="45"/>
      <c r="F2" s="45"/>
      <c r="G2" s="45"/>
      <c r="H2" s="45"/>
      <c r="I2"/>
      <c r="J2"/>
      <c r="K2"/>
      <c r="L2"/>
      <c r="M2"/>
    </row>
    <row r="3" spans="2:20" ht="19.5" customHeight="1" x14ac:dyDescent="0.3">
      <c r="B3" s="45"/>
      <c r="C3" s="55" t="s">
        <v>9</v>
      </c>
      <c r="D3" s="56"/>
      <c r="E3" s="55" t="s">
        <v>13</v>
      </c>
      <c r="F3" s="56"/>
      <c r="G3" s="55" t="s">
        <v>11</v>
      </c>
      <c r="H3" s="56"/>
      <c r="I3"/>
      <c r="J3"/>
      <c r="K3"/>
      <c r="L3"/>
      <c r="M3"/>
    </row>
    <row r="4" spans="2:20" ht="19.5" customHeight="1" x14ac:dyDescent="0.3">
      <c r="B4" s="27" t="s">
        <v>42</v>
      </c>
      <c r="C4" s="44" t="s">
        <v>38</v>
      </c>
      <c r="D4" s="44" t="s">
        <v>49</v>
      </c>
      <c r="E4" s="44" t="s">
        <v>38</v>
      </c>
      <c r="F4" s="44" t="s">
        <v>49</v>
      </c>
      <c r="G4" s="44" t="s">
        <v>38</v>
      </c>
      <c r="H4" s="44" t="s">
        <v>49</v>
      </c>
      <c r="I4"/>
      <c r="J4"/>
      <c r="K4"/>
      <c r="L4"/>
      <c r="M4"/>
    </row>
    <row r="5" spans="2:20" ht="19.5" customHeight="1" x14ac:dyDescent="0.3">
      <c r="B5" s="38" t="s">
        <v>39</v>
      </c>
      <c r="C5" s="26" t="s">
        <v>46</v>
      </c>
      <c r="D5" s="26" t="s">
        <v>46</v>
      </c>
      <c r="E5" s="26" t="s">
        <v>46</v>
      </c>
      <c r="F5" s="26" t="s">
        <v>46</v>
      </c>
      <c r="G5" s="26">
        <v>1</v>
      </c>
      <c r="H5" s="26">
        <v>15500</v>
      </c>
      <c r="I5"/>
      <c r="J5"/>
      <c r="K5"/>
      <c r="L5"/>
      <c r="M5"/>
    </row>
    <row r="6" spans="2:20" ht="19.5" customHeight="1" x14ac:dyDescent="0.3">
      <c r="B6" s="38" t="s">
        <v>40</v>
      </c>
      <c r="C6" s="26">
        <v>1</v>
      </c>
      <c r="D6" s="26">
        <v>14300</v>
      </c>
      <c r="E6" s="26">
        <v>2</v>
      </c>
      <c r="F6" s="26">
        <v>23450</v>
      </c>
      <c r="G6" s="26">
        <v>2</v>
      </c>
      <c r="H6" s="26">
        <v>16400</v>
      </c>
      <c r="I6"/>
      <c r="J6"/>
    </row>
    <row r="7" spans="2:20" ht="19.5" customHeight="1" x14ac:dyDescent="0.3">
      <c r="B7" s="38" t="s">
        <v>41</v>
      </c>
      <c r="C7" s="26">
        <v>1</v>
      </c>
      <c r="D7" s="26">
        <v>21000</v>
      </c>
      <c r="E7" s="26">
        <v>1</v>
      </c>
      <c r="F7" s="26">
        <v>23000</v>
      </c>
      <c r="G7" s="26" t="s">
        <v>46</v>
      </c>
      <c r="H7" s="26" t="s">
        <v>46</v>
      </c>
      <c r="I7"/>
      <c r="J7"/>
    </row>
    <row r="8" spans="2:20" ht="19.5" customHeight="1" x14ac:dyDescent="0.3">
      <c r="B8" s="26" t="s">
        <v>2</v>
      </c>
      <c r="C8" s="26">
        <v>2</v>
      </c>
      <c r="D8" s="26">
        <v>17650</v>
      </c>
      <c r="E8" s="26">
        <v>3</v>
      </c>
      <c r="F8" s="26">
        <v>23300</v>
      </c>
      <c r="G8" s="26">
        <v>3</v>
      </c>
      <c r="H8" s="26">
        <v>16100</v>
      </c>
      <c r="I8"/>
      <c r="J8"/>
    </row>
    <row r="9" spans="2:20" ht="16.5" x14ac:dyDescent="0.3">
      <c r="B9"/>
      <c r="C9"/>
      <c r="D9"/>
      <c r="E9"/>
      <c r="F9"/>
      <c r="G9"/>
      <c r="H9"/>
      <c r="I9"/>
      <c r="J9"/>
    </row>
    <row r="10" spans="2:20" ht="16.5" x14ac:dyDescent="0.3">
      <c r="B10"/>
      <c r="C10"/>
      <c r="D10"/>
      <c r="E10"/>
      <c r="F10"/>
      <c r="G10"/>
      <c r="H10"/>
      <c r="I10"/>
      <c r="J10"/>
    </row>
    <row r="11" spans="2:20" ht="16.5" x14ac:dyDescent="0.3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2:20" ht="16.5" x14ac:dyDescent="0.3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2:20" ht="16.5" x14ac:dyDescent="0.3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2:20" ht="16.5" x14ac:dyDescent="0.3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2:20" ht="16.5" x14ac:dyDescent="0.3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2:20" ht="16.5" x14ac:dyDescent="0.3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2:20" ht="16.5" x14ac:dyDescent="0.3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2:20" ht="16.5" x14ac:dyDescent="0.3">
      <c r="B18"/>
      <c r="C18"/>
      <c r="D18"/>
    </row>
    <row r="19" spans="2:20" ht="16.5" x14ac:dyDescent="0.3">
      <c r="B19"/>
      <c r="C19"/>
      <c r="D19"/>
    </row>
    <row r="20" spans="2:20" ht="16.5" x14ac:dyDescent="0.3">
      <c r="B20"/>
      <c r="C20"/>
      <c r="D20"/>
    </row>
    <row r="21" spans="2:20" ht="16.5" x14ac:dyDescent="0.3">
      <c r="B21"/>
      <c r="C21"/>
      <c r="D21"/>
    </row>
    <row r="22" spans="2:20" ht="16.5" x14ac:dyDescent="0.3">
      <c r="B22"/>
      <c r="C22"/>
      <c r="D22"/>
    </row>
    <row r="23" spans="2:20" ht="16.5" x14ac:dyDescent="0.3">
      <c r="B23"/>
      <c r="C23"/>
      <c r="D23"/>
    </row>
    <row r="24" spans="2:20" ht="16.5" x14ac:dyDescent="0.3">
      <c r="B24"/>
      <c r="C24"/>
      <c r="D24"/>
    </row>
    <row r="25" spans="2:20" ht="16.5" x14ac:dyDescent="0.3">
      <c r="B25"/>
      <c r="C25"/>
      <c r="D25"/>
    </row>
    <row r="26" spans="2:20" ht="16.5" x14ac:dyDescent="0.3">
      <c r="B26"/>
      <c r="C26"/>
      <c r="D26"/>
    </row>
    <row r="27" spans="2:20" ht="16.5" x14ac:dyDescent="0.3">
      <c r="B27"/>
      <c r="C27"/>
      <c r="D27"/>
    </row>
    <row r="28" spans="2:20" ht="16.5" x14ac:dyDescent="0.3">
      <c r="B28"/>
      <c r="C28"/>
      <c r="D28"/>
    </row>
  </sheetData>
  <mergeCells count="3">
    <mergeCell ref="C3:D3"/>
    <mergeCell ref="E3:F3"/>
    <mergeCell ref="G3:H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대상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GHYOO YOO</cp:lastModifiedBy>
  <dcterms:created xsi:type="dcterms:W3CDTF">2019-10-10T06:12:49Z</dcterms:created>
  <dcterms:modified xsi:type="dcterms:W3CDTF">2024-10-13T13:15:51Z</dcterms:modified>
</cp:coreProperties>
</file>